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7920" activeTab="0"/>
  </bookViews>
  <sheets>
    <sheet name="BCTC_T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<sst xmlns="http://schemas.openxmlformats.org/spreadsheetml/2006/main" count="90" uniqueCount="87">
  <si>
    <t xml:space="preserve">I. BẢNG CÂN ĐỐI KẾ TOÁN   </t>
  </si>
  <si>
    <t>II.  KẾT QUẢ HOẠT ĐỘNG KINH DOANH</t>
  </si>
  <si>
    <t>Stt</t>
  </si>
  <si>
    <t>Nội dung</t>
  </si>
  <si>
    <t>Chỉ tiêu</t>
  </si>
  <si>
    <t>Kỳ báo cáo</t>
  </si>
  <si>
    <t>Luỹ kế</t>
  </si>
  <si>
    <t>I</t>
  </si>
  <si>
    <r>
      <t xml:space="preserve">Tài sản ngắn hạn </t>
    </r>
    <r>
      <rPr>
        <i/>
        <sz val="13"/>
        <rFont val="Times New Roman"/>
        <family val="1"/>
      </rPr>
      <t xml:space="preserve">       </t>
    </r>
  </si>
  <si>
    <t>1</t>
  </si>
  <si>
    <t>Doanh thu bán hàng và cung cấp dịch vụ</t>
  </si>
  <si>
    <t xml:space="preserve">Tiền và các khoản tương đương tiền      </t>
  </si>
  <si>
    <t>2</t>
  </si>
  <si>
    <t>Các khoản giảm trừ doanh thu</t>
  </si>
  <si>
    <t>Các khoản đầu tư tài chính ngắn hạn</t>
  </si>
  <si>
    <t>3</t>
  </si>
  <si>
    <t>Doanh thu thuần về bán hàng và cung cấp dịch vụ</t>
  </si>
  <si>
    <t xml:space="preserve">Các khoản phải thu ngắn hạn    </t>
  </si>
  <si>
    <t>4</t>
  </si>
  <si>
    <t>Giá vốn hàng bán</t>
  </si>
  <si>
    <t>Hàng tồn kho</t>
  </si>
  <si>
    <t>5</t>
  </si>
  <si>
    <t>Lợi nhuận gộp về bán hàng và cung cấp dịch vụ</t>
  </si>
  <si>
    <t xml:space="preserve">Tài sản ngắn hạn khác     </t>
  </si>
  <si>
    <t>6</t>
  </si>
  <si>
    <t>Doanh thu hoạt động tài chính</t>
  </si>
  <si>
    <t>II</t>
  </si>
  <si>
    <r>
      <t>Tài sản dài  hạn</t>
    </r>
    <r>
      <rPr>
        <i/>
        <sz val="13"/>
        <rFont val="Times New Roman"/>
        <family val="1"/>
      </rPr>
      <t xml:space="preserve">   </t>
    </r>
  </si>
  <si>
    <t>7</t>
  </si>
  <si>
    <t>Chi phí tài chính</t>
  </si>
  <si>
    <t xml:space="preserve">Các khoản phải thu dài hạn   </t>
  </si>
  <si>
    <t>8</t>
  </si>
  <si>
    <t>Chi phí bán hàng</t>
  </si>
  <si>
    <t>Tài sản cố định</t>
  </si>
  <si>
    <t>9</t>
  </si>
  <si>
    <t>Chi phí quản lý doanh nghiệp</t>
  </si>
  <si>
    <t xml:space="preserve">   - Tài sản cố định hữu hình</t>
  </si>
  <si>
    <t>10</t>
  </si>
  <si>
    <t xml:space="preserve">Lợi nhuận thuần từ hoạt động kinh doanh     </t>
  </si>
  <si>
    <t xml:space="preserve">   - Tài sản cố định vô hình</t>
  </si>
  <si>
    <t>11</t>
  </si>
  <si>
    <t>Thu nhập khác</t>
  </si>
  <si>
    <t xml:space="preserve">   - Tài sản cố định thuê tài chính    </t>
  </si>
  <si>
    <t>12</t>
  </si>
  <si>
    <t xml:space="preserve">Chi phí khác   </t>
  </si>
  <si>
    <t xml:space="preserve">   - Chi phí xây dựng cơ bản dở dang</t>
  </si>
  <si>
    <t>13</t>
  </si>
  <si>
    <t>Lợi nhuận khác</t>
  </si>
  <si>
    <t xml:space="preserve">Bất động sản đầu tư     </t>
  </si>
  <si>
    <t>Tổng lợi nhuận kế toán trước thuế</t>
  </si>
  <si>
    <t>Các khoản đầu tư tài chính dài hạn</t>
  </si>
  <si>
    <t>Thuế thu nhập doanh nghiệp</t>
  </si>
  <si>
    <t xml:space="preserve">Tài sản dài hạn khác      </t>
  </si>
  <si>
    <t>Lợi nhuận sau thuế thu nhập doanh nghiệp</t>
  </si>
  <si>
    <t>III</t>
  </si>
  <si>
    <t>TỔNG CỘNG TÀI SẢN</t>
  </si>
  <si>
    <t xml:space="preserve">Lãi cơ bản trên cổ phiếu   </t>
  </si>
  <si>
    <t>IV</t>
  </si>
  <si>
    <t>Nợ phải trả</t>
  </si>
  <si>
    <t>Cổ tức trên mỗi cổ phiếu</t>
  </si>
  <si>
    <t>Nợ ngắn hạn</t>
  </si>
  <si>
    <t>Nợ dài hạn</t>
  </si>
  <si>
    <t>V</t>
  </si>
  <si>
    <t>Vốn chủ sở hữu</t>
  </si>
  <si>
    <t>Tổng giám đốc</t>
  </si>
  <si>
    <t xml:space="preserve">   - Vốn đầu tư của chủ sở hữu</t>
  </si>
  <si>
    <t xml:space="preserve">   - Thặng dư vốn cổ phần</t>
  </si>
  <si>
    <t xml:space="preserve">   - Vốn khác của chủ sở hữu</t>
  </si>
  <si>
    <t xml:space="preserve">   - Cổ phiếu quỹ</t>
  </si>
  <si>
    <t xml:space="preserve">   - Chênh lệch đánh giá lại tài sản</t>
  </si>
  <si>
    <t xml:space="preserve">Nguyễn Thiện Cảnh </t>
  </si>
  <si>
    <r>
      <t xml:space="preserve">   - Chênh lệch tỷ giá hối đoái       </t>
    </r>
    <r>
      <rPr>
        <i/>
        <sz val="12"/>
        <rFont val="Times New Roman"/>
        <family val="1"/>
      </rPr>
      <t xml:space="preserve"> </t>
    </r>
  </si>
  <si>
    <t xml:space="preserve">   - Các quỹ</t>
  </si>
  <si>
    <t xml:space="preserve">   - Lợi nhuận sau thuế chưa phân phối</t>
  </si>
  <si>
    <t xml:space="preserve">   - Nguồn vốn đầu tư XDCB</t>
  </si>
  <si>
    <t>Nguồn kinh phí và quỹ khác</t>
  </si>
  <si>
    <t xml:space="preserve">   - Quỹ khen thưởng phúc lợi</t>
  </si>
  <si>
    <t xml:space="preserve">   - Nguồn kinh phí</t>
  </si>
  <si>
    <t xml:space="preserve">   - Nguồn kinh phí đã hình thành TSCĐ</t>
  </si>
  <si>
    <t>VI</t>
  </si>
  <si>
    <t>TỔNG CỘNG NGUỒN VỐN</t>
  </si>
  <si>
    <t>Số dư 
ngày 01/01/2009</t>
  </si>
  <si>
    <t>Số dư 
ngày 31/03/2009</t>
  </si>
  <si>
    <t>Ngày 08  tháng 05  năm 2009</t>
  </si>
  <si>
    <t>BÁO CÁO TÀI CHÍNH TÓM TẮT</t>
  </si>
  <si>
    <t>QUÝ I NĂM 2009</t>
  </si>
  <si>
    <t>-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</si>
</sst>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22">
    <font>
      <sz val="11"/>
      <name val="VNI-Helve-Condense"/>
      <family val="0"/>
    </font>
    <font>
      <b/>
      <sz val="11"/>
      <color indexed="18"/>
      <name val="VNI-Helve-Condense"/>
      <family val="0"/>
    </font>
    <font>
      <sz val="11"/>
      <color indexed="18"/>
      <name val="VNI-Helve-Condense"/>
      <family val="0"/>
    </font>
    <font>
      <b/>
      <sz val="10"/>
      <name val="Times New Roman"/>
      <family val="1"/>
    </font>
    <font>
      <b/>
      <sz val="10"/>
      <name val="VNI-Helve-Condense"/>
      <family val="0"/>
    </font>
    <font>
      <sz val="10"/>
      <name val="VNI-Helve-Condense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2"/>
      <name val="Times New Roman"/>
      <family val="1"/>
    </font>
    <font>
      <sz val="8"/>
      <name val="VNI-Helve-Condense"/>
      <family val="0"/>
    </font>
    <font>
      <u val="single"/>
      <sz val="11"/>
      <color indexed="12"/>
      <name val="VNI-Helve-Condense"/>
      <family val="0"/>
    </font>
    <font>
      <u val="single"/>
      <sz val="11"/>
      <color indexed="36"/>
      <name val="VNI-Helve-Condense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wrapText="1"/>
    </xf>
    <xf numFmtId="172" fontId="7" fillId="0" borderId="4" xfId="15" applyNumberFormat="1" applyFont="1" applyBorder="1" applyAlignment="1">
      <alignment horizontal="right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wrapText="1"/>
    </xf>
    <xf numFmtId="172" fontId="11" fillId="0" borderId="6" xfId="15" applyNumberFormat="1" applyFont="1" applyBorder="1" applyAlignment="1">
      <alignment horizontal="right" vertical="top" wrapText="1"/>
    </xf>
    <xf numFmtId="0" fontId="11" fillId="0" borderId="6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wrapText="1"/>
    </xf>
    <xf numFmtId="172" fontId="7" fillId="0" borderId="6" xfId="15" applyNumberFormat="1" applyFont="1" applyBorder="1" applyAlignment="1">
      <alignment horizontal="right" vertical="top" wrapText="1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horizontal="justify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wrapText="1"/>
    </xf>
    <xf numFmtId="172" fontId="11" fillId="0" borderId="8" xfId="15" applyNumberFormat="1" applyFont="1" applyBorder="1" applyAlignment="1">
      <alignment horizontal="righ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7" fillId="0" borderId="10" xfId="15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0" borderId="4" xfId="0" applyFont="1" applyBorder="1" applyAlignment="1">
      <alignment wrapText="1"/>
    </xf>
    <xf numFmtId="0" fontId="11" fillId="0" borderId="8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8" fillId="0" borderId="6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11" fillId="0" borderId="5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wrapText="1"/>
    </xf>
    <xf numFmtId="172" fontId="11" fillId="0" borderId="12" xfId="15" applyNumberFormat="1" applyFont="1" applyBorder="1" applyAlignment="1">
      <alignment horizontal="right" vertical="top" wrapText="1"/>
    </xf>
    <xf numFmtId="172" fontId="7" fillId="0" borderId="2" xfId="15" applyNumberFormat="1" applyFont="1" applyBorder="1" applyAlignment="1">
      <alignment horizontal="right" vertical="center" wrapText="1"/>
    </xf>
    <xf numFmtId="172" fontId="11" fillId="0" borderId="13" xfId="15" applyNumberFormat="1" applyFont="1" applyBorder="1" applyAlignment="1">
      <alignment vertical="center"/>
    </xf>
    <xf numFmtId="172" fontId="11" fillId="0" borderId="14" xfId="15" applyNumberFormat="1" applyFont="1" applyBorder="1" applyAlignment="1">
      <alignment vertical="center"/>
    </xf>
    <xf numFmtId="172" fontId="11" fillId="0" borderId="3" xfId="15" applyNumberFormat="1" applyFont="1" applyBorder="1" applyAlignment="1">
      <alignment vertical="center"/>
    </xf>
    <xf numFmtId="172" fontId="11" fillId="0" borderId="5" xfId="15" applyNumberFormat="1" applyFont="1" applyBorder="1" applyAlignment="1">
      <alignment vertical="center"/>
    </xf>
    <xf numFmtId="172" fontId="11" fillId="0" borderId="5" xfId="15" applyNumberFormat="1" applyFont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66675</xdr:rowOff>
    </xdr:from>
    <xdr:to>
      <xdr:col>8</xdr:col>
      <xdr:colOff>1181100</xdr:colOff>
      <xdr:row>2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573125" y="66675"/>
          <a:ext cx="30384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Mẫu CBTT-03
</a:t>
          </a:r>
          <a:r>
            <a:rPr lang="en-US" cap="none" sz="9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Ban hành kèm theo TT số 38/2007/TT-BTC 
ngày 18/04/2007 của Bộ trưởng Bộ Tài chính </a:t>
          </a:r>
        </a:p>
      </xdr:txBody>
    </xdr:sp>
    <xdr:clientData/>
  </xdr:twoCellAnchor>
  <xdr:twoCellAnchor>
    <xdr:from>
      <xdr:col>0</xdr:col>
      <xdr:colOff>247650</xdr:colOff>
      <xdr:row>0</xdr:row>
      <xdr:rowOff>28575</xdr:rowOff>
    </xdr:from>
    <xdr:to>
      <xdr:col>2</xdr:col>
      <xdr:colOff>523875</xdr:colOff>
      <xdr:row>3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481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workbookViewId="0" topLeftCell="A1">
      <selection activeCell="B13" sqref="B13"/>
    </sheetView>
  </sheetViews>
  <sheetFormatPr defaultColWidth="8.796875" defaultRowHeight="14.25"/>
  <cols>
    <col min="1" max="1" width="8.69921875" style="0" customWidth="1"/>
    <col min="2" max="2" width="38.8984375" style="0" customWidth="1"/>
    <col min="3" max="4" width="19.59765625" style="0" customWidth="1"/>
    <col min="5" max="5" width="2.8984375" style="0" customWidth="1"/>
    <col min="6" max="6" width="7.09765625" style="0" customWidth="1"/>
    <col min="7" max="7" width="45.59765625" style="0" customWidth="1"/>
    <col min="8" max="9" width="19.59765625" style="0" customWidth="1"/>
  </cols>
  <sheetData>
    <row r="1" spans="2:9" ht="25.5">
      <c r="B1" s="1"/>
      <c r="D1" s="2"/>
      <c r="F1" s="52" t="s">
        <v>84</v>
      </c>
      <c r="H1" s="54"/>
      <c r="I1" s="54"/>
    </row>
    <row r="2" spans="2:9" ht="18.75">
      <c r="B2" s="3"/>
      <c r="C2" s="4"/>
      <c r="F2" s="53" t="s">
        <v>85</v>
      </c>
      <c r="H2" s="55"/>
      <c r="I2" s="55"/>
    </row>
    <row r="3" spans="2:9" ht="17.25">
      <c r="B3" s="5"/>
      <c r="C3" s="4"/>
      <c r="H3" s="55"/>
      <c r="I3" s="55"/>
    </row>
    <row r="4" spans="1:2" ht="17.25">
      <c r="A4" s="4"/>
      <c r="B4" s="4"/>
    </row>
    <row r="5" spans="1:6" ht="18" thickBot="1">
      <c r="A5" s="6" t="s">
        <v>0</v>
      </c>
      <c r="F5" s="6" t="s">
        <v>1</v>
      </c>
    </row>
    <row r="6" spans="1:9" ht="36.75" customHeight="1" thickBot="1">
      <c r="A6" s="7" t="s">
        <v>2</v>
      </c>
      <c r="B6" s="7" t="s">
        <v>3</v>
      </c>
      <c r="C6" s="8" t="s">
        <v>81</v>
      </c>
      <c r="D6" s="8" t="s">
        <v>82</v>
      </c>
      <c r="F6" s="9" t="s">
        <v>2</v>
      </c>
      <c r="G6" s="10" t="s">
        <v>4</v>
      </c>
      <c r="H6" s="10" t="s">
        <v>5</v>
      </c>
      <c r="I6" s="10" t="s">
        <v>6</v>
      </c>
    </row>
    <row r="7" spans="1:9" ht="17.25">
      <c r="A7" s="11" t="s">
        <v>7</v>
      </c>
      <c r="B7" s="12" t="s">
        <v>8</v>
      </c>
      <c r="C7" s="13">
        <f>SUM(C8:C12)</f>
        <v>14320038681</v>
      </c>
      <c r="D7" s="13">
        <f>SUM(D8:D12)</f>
        <v>15025999715</v>
      </c>
      <c r="F7" s="14" t="s">
        <v>9</v>
      </c>
      <c r="G7" s="15" t="s">
        <v>10</v>
      </c>
      <c r="H7" s="47">
        <v>6784441141</v>
      </c>
      <c r="I7" s="49">
        <v>6784441141</v>
      </c>
    </row>
    <row r="8" spans="1:9" ht="17.25">
      <c r="A8" s="16">
        <v>1</v>
      </c>
      <c r="B8" s="17" t="s">
        <v>11</v>
      </c>
      <c r="C8" s="18">
        <v>430479113</v>
      </c>
      <c r="D8" s="18">
        <v>514360242</v>
      </c>
      <c r="F8" s="16" t="s">
        <v>12</v>
      </c>
      <c r="G8" s="19" t="s">
        <v>13</v>
      </c>
      <c r="H8" s="48">
        <v>159442179</v>
      </c>
      <c r="I8" s="50">
        <v>159442179</v>
      </c>
    </row>
    <row r="9" spans="1:9" ht="17.25">
      <c r="A9" s="16">
        <v>2</v>
      </c>
      <c r="B9" s="17" t="s">
        <v>14</v>
      </c>
      <c r="C9" s="18">
        <v>0</v>
      </c>
      <c r="D9" s="18">
        <v>0</v>
      </c>
      <c r="F9" s="16" t="s">
        <v>15</v>
      </c>
      <c r="G9" s="19" t="s">
        <v>16</v>
      </c>
      <c r="H9" s="48">
        <f>H7-H8</f>
        <v>6624998962</v>
      </c>
      <c r="I9" s="50">
        <f>I7-I8</f>
        <v>6624998962</v>
      </c>
    </row>
    <row r="10" spans="1:9" ht="17.25">
      <c r="A10" s="16">
        <v>3</v>
      </c>
      <c r="B10" s="17" t="s">
        <v>17</v>
      </c>
      <c r="C10" s="18">
        <v>7454173421</v>
      </c>
      <c r="D10" s="18">
        <v>6483247445</v>
      </c>
      <c r="F10" s="16" t="s">
        <v>18</v>
      </c>
      <c r="G10" s="19" t="s">
        <v>19</v>
      </c>
      <c r="H10" s="48">
        <v>4856344635</v>
      </c>
      <c r="I10" s="50">
        <v>4856344635</v>
      </c>
    </row>
    <row r="11" spans="1:9" ht="17.25">
      <c r="A11" s="16">
        <v>4</v>
      </c>
      <c r="B11" s="17" t="s">
        <v>20</v>
      </c>
      <c r="C11" s="18">
        <v>5935367328</v>
      </c>
      <c r="D11" s="18">
        <v>7373251009</v>
      </c>
      <c r="F11" s="16" t="s">
        <v>21</v>
      </c>
      <c r="G11" s="19" t="s">
        <v>22</v>
      </c>
      <c r="H11" s="48">
        <f>H9-H10</f>
        <v>1768654327</v>
      </c>
      <c r="I11" s="50">
        <f>I9-I10</f>
        <v>1768654327</v>
      </c>
    </row>
    <row r="12" spans="1:9" ht="17.25">
      <c r="A12" s="16">
        <v>5</v>
      </c>
      <c r="B12" s="17" t="s">
        <v>23</v>
      </c>
      <c r="C12" s="18">
        <v>500018819</v>
      </c>
      <c r="D12" s="18">
        <v>655141019</v>
      </c>
      <c r="F12" s="16" t="s">
        <v>24</v>
      </c>
      <c r="G12" s="19" t="s">
        <v>25</v>
      </c>
      <c r="H12" s="48">
        <v>3646468</v>
      </c>
      <c r="I12" s="50">
        <v>3646468</v>
      </c>
    </row>
    <row r="13" spans="1:9" ht="17.25">
      <c r="A13" s="20" t="s">
        <v>26</v>
      </c>
      <c r="B13" s="21" t="s">
        <v>27</v>
      </c>
      <c r="C13" s="22">
        <f>C14+C15+C20+C21+C22</f>
        <v>20149512680</v>
      </c>
      <c r="D13" s="22">
        <f>D14+D15+D20+D21+D22</f>
        <v>19561120024</v>
      </c>
      <c r="F13" s="16" t="s">
        <v>28</v>
      </c>
      <c r="G13" s="19" t="s">
        <v>29</v>
      </c>
      <c r="H13" s="18">
        <v>14231018</v>
      </c>
      <c r="I13" s="51">
        <v>14231018</v>
      </c>
    </row>
    <row r="14" spans="1:9" ht="17.25">
      <c r="A14" s="16">
        <v>1</v>
      </c>
      <c r="B14" s="17" t="s">
        <v>30</v>
      </c>
      <c r="C14" s="18"/>
      <c r="D14" s="18"/>
      <c r="F14" s="16" t="s">
        <v>31</v>
      </c>
      <c r="G14" s="19" t="s">
        <v>32</v>
      </c>
      <c r="H14" s="18">
        <v>307049314</v>
      </c>
      <c r="I14" s="18">
        <v>307049314</v>
      </c>
    </row>
    <row r="15" spans="1:9" ht="17.25">
      <c r="A15" s="16">
        <v>2</v>
      </c>
      <c r="B15" s="17" t="s">
        <v>33</v>
      </c>
      <c r="C15" s="18">
        <f>SUM(C16:C19)</f>
        <v>18059248284</v>
      </c>
      <c r="D15" s="18">
        <f>SUM(D16:D19)</f>
        <v>17519812284</v>
      </c>
      <c r="F15" s="16" t="s">
        <v>34</v>
      </c>
      <c r="G15" s="19" t="s">
        <v>35</v>
      </c>
      <c r="H15" s="18">
        <v>881114931</v>
      </c>
      <c r="I15" s="18">
        <v>881114931</v>
      </c>
    </row>
    <row r="16" spans="1:9" ht="17.25">
      <c r="A16" s="16"/>
      <c r="B16" s="17" t="s">
        <v>36</v>
      </c>
      <c r="C16" s="18">
        <v>12833400252</v>
      </c>
      <c r="D16" s="18">
        <v>12321164148</v>
      </c>
      <c r="F16" s="16" t="s">
        <v>37</v>
      </c>
      <c r="G16" s="23" t="s">
        <v>38</v>
      </c>
      <c r="H16" s="18">
        <f>H11+H12-H13-H14-H15</f>
        <v>569905532</v>
      </c>
      <c r="I16" s="18">
        <f>I11+I12-I13-I14-I15</f>
        <v>569905532</v>
      </c>
    </row>
    <row r="17" spans="1:9" ht="17.25">
      <c r="A17" s="16"/>
      <c r="B17" s="17" t="s">
        <v>39</v>
      </c>
      <c r="C17" s="18">
        <v>5225848032</v>
      </c>
      <c r="D17" s="18">
        <v>5198648136</v>
      </c>
      <c r="F17" s="16" t="s">
        <v>40</v>
      </c>
      <c r="G17" s="19" t="s">
        <v>41</v>
      </c>
      <c r="H17" s="18">
        <v>36701469</v>
      </c>
      <c r="I17" s="18">
        <v>36701469</v>
      </c>
    </row>
    <row r="18" spans="1:9" ht="17.25">
      <c r="A18" s="16"/>
      <c r="B18" s="17" t="s">
        <v>42</v>
      </c>
      <c r="C18" s="18" t="s">
        <v>86</v>
      </c>
      <c r="D18" s="18">
        <v>0</v>
      </c>
      <c r="F18" s="16" t="s">
        <v>43</v>
      </c>
      <c r="G18" s="19" t="s">
        <v>44</v>
      </c>
      <c r="H18" s="18">
        <v>36701469</v>
      </c>
      <c r="I18" s="18">
        <v>36701469</v>
      </c>
    </row>
    <row r="19" spans="1:9" ht="17.25">
      <c r="A19" s="16"/>
      <c r="B19" s="17" t="s">
        <v>45</v>
      </c>
      <c r="C19" s="18">
        <v>0</v>
      </c>
      <c r="D19" s="18">
        <v>0</v>
      </c>
      <c r="F19" s="16" t="s">
        <v>46</v>
      </c>
      <c r="G19" s="19" t="s">
        <v>47</v>
      </c>
      <c r="H19" s="18">
        <f>H17-H18</f>
        <v>0</v>
      </c>
      <c r="I19" s="18">
        <f>I17-I18</f>
        <v>0</v>
      </c>
    </row>
    <row r="20" spans="1:9" ht="17.25">
      <c r="A20" s="16">
        <v>3</v>
      </c>
      <c r="B20" s="24" t="s">
        <v>48</v>
      </c>
      <c r="C20" s="18">
        <v>0</v>
      </c>
      <c r="D20" s="18">
        <v>0</v>
      </c>
      <c r="F20" s="16">
        <v>14</v>
      </c>
      <c r="G20" s="19" t="s">
        <v>49</v>
      </c>
      <c r="H20" s="18">
        <f>H16+H19</f>
        <v>569905532</v>
      </c>
      <c r="I20" s="18">
        <f>I16+I19</f>
        <v>569905532</v>
      </c>
    </row>
    <row r="21" spans="1:9" ht="17.25">
      <c r="A21" s="16">
        <v>4</v>
      </c>
      <c r="B21" s="17" t="s">
        <v>50</v>
      </c>
      <c r="C21" s="18">
        <v>1820680000</v>
      </c>
      <c r="D21" s="18">
        <v>1820680000</v>
      </c>
      <c r="F21" s="16">
        <v>15</v>
      </c>
      <c r="G21" s="19" t="s">
        <v>51</v>
      </c>
      <c r="H21" s="18"/>
      <c r="I21" s="18"/>
    </row>
    <row r="22" spans="1:9" ht="18" thickBot="1">
      <c r="A22" s="25">
        <v>5</v>
      </c>
      <c r="B22" s="26" t="s">
        <v>52</v>
      </c>
      <c r="C22" s="27">
        <v>269584396</v>
      </c>
      <c r="D22" s="27">
        <v>220627740</v>
      </c>
      <c r="F22" s="16">
        <v>16</v>
      </c>
      <c r="G22" s="19" t="s">
        <v>53</v>
      </c>
      <c r="H22" s="18">
        <f>H20</f>
        <v>569905532</v>
      </c>
      <c r="I22" s="18">
        <f>I20</f>
        <v>569905532</v>
      </c>
    </row>
    <row r="23" spans="1:9" s="31" customFormat="1" ht="18" thickBot="1">
      <c r="A23" s="28" t="s">
        <v>54</v>
      </c>
      <c r="B23" s="29" t="s">
        <v>55</v>
      </c>
      <c r="C23" s="30">
        <f>C13+C7</f>
        <v>34469551361</v>
      </c>
      <c r="D23" s="30">
        <f>D13+D7</f>
        <v>34587119739</v>
      </c>
      <c r="F23" s="16">
        <v>17</v>
      </c>
      <c r="G23" s="19" t="s">
        <v>56</v>
      </c>
      <c r="H23" s="18">
        <f>H22/2500000</f>
        <v>227.9622128</v>
      </c>
      <c r="I23" s="18">
        <f>I22/2500000</f>
        <v>227.9622128</v>
      </c>
    </row>
    <row r="24" spans="1:9" ht="18" thickBot="1">
      <c r="A24" s="11" t="s">
        <v>57</v>
      </c>
      <c r="B24" s="32" t="s">
        <v>58</v>
      </c>
      <c r="C24" s="13">
        <f>SUM(C25:C26)</f>
        <v>6435006572</v>
      </c>
      <c r="D24" s="13">
        <f>SUM(D25:D26)</f>
        <v>6233544916</v>
      </c>
      <c r="F24" s="25">
        <v>18</v>
      </c>
      <c r="G24" s="33" t="s">
        <v>59</v>
      </c>
      <c r="H24" s="27"/>
      <c r="I24" s="27"/>
    </row>
    <row r="25" spans="1:6" ht="17.25">
      <c r="A25" s="16">
        <v>1</v>
      </c>
      <c r="B25" s="17" t="s">
        <v>60</v>
      </c>
      <c r="C25" s="18">
        <v>6402056572</v>
      </c>
      <c r="D25" s="18">
        <v>6212594916</v>
      </c>
      <c r="F25" s="34"/>
    </row>
    <row r="26" spans="1:8" ht="17.25">
      <c r="A26" s="16">
        <v>2</v>
      </c>
      <c r="B26" s="17" t="s">
        <v>61</v>
      </c>
      <c r="C26" s="18">
        <v>32950000</v>
      </c>
      <c r="D26" s="18">
        <v>20950000</v>
      </c>
      <c r="F26" s="35"/>
      <c r="G26" s="4"/>
      <c r="H26" s="36" t="s">
        <v>83</v>
      </c>
    </row>
    <row r="27" spans="1:8" ht="17.25">
      <c r="A27" s="20" t="s">
        <v>62</v>
      </c>
      <c r="B27" s="37" t="s">
        <v>63</v>
      </c>
      <c r="C27" s="22">
        <f>C28+C38</f>
        <v>28034544789</v>
      </c>
      <c r="D27" s="22">
        <f>D28+D38</f>
        <v>28353574823</v>
      </c>
      <c r="F27" s="35"/>
      <c r="G27" s="4"/>
      <c r="H27" s="38" t="s">
        <v>64</v>
      </c>
    </row>
    <row r="28" spans="1:8" ht="17.25">
      <c r="A28" s="16">
        <v>1</v>
      </c>
      <c r="B28" s="17" t="s">
        <v>63</v>
      </c>
      <c r="C28" s="18">
        <f>SUM(C29:C37)</f>
        <v>27004921973</v>
      </c>
      <c r="D28" s="18">
        <f>SUM(D29:D37)</f>
        <v>27574827506</v>
      </c>
      <c r="F28" s="35"/>
      <c r="G28" s="4"/>
      <c r="H28" s="39"/>
    </row>
    <row r="29" spans="1:8" ht="17.25">
      <c r="A29" s="16"/>
      <c r="B29" s="17" t="s">
        <v>65</v>
      </c>
      <c r="C29" s="18">
        <v>25000000000</v>
      </c>
      <c r="D29" s="18">
        <v>25000000000</v>
      </c>
      <c r="F29" s="40"/>
      <c r="G29" s="4"/>
      <c r="H29" s="40"/>
    </row>
    <row r="30" spans="1:8" ht="17.25">
      <c r="A30" s="16"/>
      <c r="B30" s="17" t="s">
        <v>66</v>
      </c>
      <c r="C30" s="18">
        <v>0</v>
      </c>
      <c r="D30" s="18">
        <v>0</v>
      </c>
      <c r="F30" s="40"/>
      <c r="G30" s="4"/>
      <c r="H30" s="40"/>
    </row>
    <row r="31" spans="1:8" ht="17.25">
      <c r="A31" s="16"/>
      <c r="B31" s="17" t="s">
        <v>67</v>
      </c>
      <c r="C31" s="18">
        <v>0</v>
      </c>
      <c r="D31" s="18">
        <v>0</v>
      </c>
      <c r="F31" s="40"/>
      <c r="G31" s="4"/>
      <c r="H31" s="40"/>
    </row>
    <row r="32" spans="1:8" ht="17.25">
      <c r="A32" s="16"/>
      <c r="B32" s="17" t="s">
        <v>68</v>
      </c>
      <c r="C32" s="18">
        <v>0</v>
      </c>
      <c r="D32" s="18">
        <v>0</v>
      </c>
      <c r="F32" s="40"/>
      <c r="G32" s="4"/>
      <c r="H32" s="40"/>
    </row>
    <row r="33" spans="1:8" ht="17.25">
      <c r="A33" s="16"/>
      <c r="B33" s="17" t="s">
        <v>69</v>
      </c>
      <c r="C33" s="18">
        <v>0</v>
      </c>
      <c r="D33" s="18">
        <v>0</v>
      </c>
      <c r="F33" s="35"/>
      <c r="G33" s="4"/>
      <c r="H33" s="41" t="s">
        <v>70</v>
      </c>
    </row>
    <row r="34" spans="1:4" ht="17.25">
      <c r="A34" s="16"/>
      <c r="B34" s="17" t="s">
        <v>71</v>
      </c>
      <c r="C34" s="18">
        <v>0</v>
      </c>
      <c r="D34" s="18">
        <v>0</v>
      </c>
    </row>
    <row r="35" spans="1:4" ht="17.25">
      <c r="A35" s="16"/>
      <c r="B35" s="17" t="s">
        <v>72</v>
      </c>
      <c r="C35" s="18">
        <f>1590255766+414666207</f>
        <v>2004921973</v>
      </c>
      <c r="D35" s="18">
        <f>1590255766+414666207</f>
        <v>2004921973</v>
      </c>
    </row>
    <row r="36" spans="1:4" ht="17.25">
      <c r="A36" s="16"/>
      <c r="B36" s="17" t="s">
        <v>73</v>
      </c>
      <c r="C36" s="18">
        <v>0</v>
      </c>
      <c r="D36" s="18">
        <v>569905533</v>
      </c>
    </row>
    <row r="37" spans="1:4" ht="17.25">
      <c r="A37" s="42"/>
      <c r="B37" s="17" t="s">
        <v>74</v>
      </c>
      <c r="C37" s="18">
        <v>0</v>
      </c>
      <c r="D37" s="18">
        <v>0</v>
      </c>
    </row>
    <row r="38" spans="1:4" ht="17.25">
      <c r="A38" s="16" t="s">
        <v>12</v>
      </c>
      <c r="B38" s="17" t="s">
        <v>75</v>
      </c>
      <c r="C38" s="18">
        <f>SUM(C39:C41)</f>
        <v>1029622816</v>
      </c>
      <c r="D38" s="18">
        <f>SUM(D39:D41)</f>
        <v>778747317</v>
      </c>
    </row>
    <row r="39" spans="1:4" ht="18" thickBot="1">
      <c r="A39" s="16"/>
      <c r="B39" s="17" t="s">
        <v>76</v>
      </c>
      <c r="C39" s="18">
        <v>1029622816</v>
      </c>
      <c r="D39" s="18">
        <v>778747317</v>
      </c>
    </row>
    <row r="40" spans="1:4" ht="18" hidden="1" thickBot="1">
      <c r="A40" s="16"/>
      <c r="B40" s="17" t="s">
        <v>77</v>
      </c>
      <c r="C40" s="18"/>
      <c r="D40" s="18"/>
    </row>
    <row r="41" spans="1:4" ht="18" hidden="1" thickBot="1">
      <c r="A41" s="43"/>
      <c r="B41" s="44" t="s">
        <v>78</v>
      </c>
      <c r="C41" s="45"/>
      <c r="D41" s="45"/>
    </row>
    <row r="42" spans="1:4" s="31" customFormat="1" ht="23.25" customHeight="1" thickBot="1">
      <c r="A42" s="9" t="s">
        <v>79</v>
      </c>
      <c r="B42" s="10" t="s">
        <v>80</v>
      </c>
      <c r="C42" s="46">
        <f>C24+C27</f>
        <v>34469551361</v>
      </c>
      <c r="D42" s="46">
        <f>D24+D27</f>
        <v>34587119739</v>
      </c>
    </row>
    <row r="43" ht="17.25">
      <c r="A43" s="34"/>
    </row>
    <row r="44" ht="17.25">
      <c r="A44" s="34"/>
    </row>
    <row r="45" ht="17.25">
      <c r="A45" s="34"/>
    </row>
  </sheetData>
  <mergeCells count="3">
    <mergeCell ref="H1:I1"/>
    <mergeCell ref="H2:I2"/>
    <mergeCell ref="H3:I3"/>
  </mergeCells>
  <printOptions horizontalCentered="1"/>
  <pageMargins left="0.15748031496062992" right="0.15748031496062992" top="0.5118110236220472" bottom="0" header="0.5118110236220472" footer="0.5118110236220472"/>
  <pageSetup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8.796875" defaultRowHeight="14.2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CTY TBK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TBK</dc:creator>
  <cp:keywords/>
  <dc:description/>
  <cp:lastModifiedBy>TVDUONG</cp:lastModifiedBy>
  <cp:lastPrinted>2009-05-11T06:01:58Z</cp:lastPrinted>
  <dcterms:created xsi:type="dcterms:W3CDTF">2008-10-24T05:55:21Z</dcterms:created>
  <dcterms:modified xsi:type="dcterms:W3CDTF">2009-05-11T06:02:00Z</dcterms:modified>
  <cp:category/>
  <cp:version/>
  <cp:contentType/>
  <cp:contentStatus/>
</cp:coreProperties>
</file>